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<sst xmlns="http://schemas.openxmlformats.org/spreadsheetml/2006/main" count="154" uniqueCount="108">
  <si>
    <t>Расход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</si>
  <si>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</si>
  <si>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</si>
  <si>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</si>
  <si>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</si>
  <si>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</si>
  <si>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</si>
  <si>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</si>
  <si>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</si>
  <si>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</si>
  <si>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</si>
  <si>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</si>
  <si>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</si>
  <si>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</si>
  <si>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</si>
  <si>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</si>
  <si>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</si>
  <si>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</si>
  <si>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</si>
  <si>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</si>
  <si>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</si>
  <si>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</si>
  <si>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</si>
  <si>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</si>
  <si>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</si>
  <si>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</si>
  <si>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</si>
  <si>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</si>
  <si>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</si>
  <si>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</si>
  <si>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</si>
  <si>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</si>
  <si>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</si>
  <si>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</si>
  <si>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</si>
  <si>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</si>
  <si>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</si>
  <si>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</si>
  <si>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</si>
  <si>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</si>
  <si>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</si>
  <si>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</si>
  <si>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</si>
  <si>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</si>
  <si>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</si>
  <si>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</si>
  <si>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</si>
  <si>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</si>
  <si>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</si>
  <si>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</si>
  <si>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</si>
  <si>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</si>
  <si>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</si>
  <si>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</si>
  <si>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</si>
  <si>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</si>
  <si>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</si>
  <si>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</si>
  <si>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</si>
  <si>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</si>
  <si>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</si>
  <si>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</si>
  <si>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</si>
  <si>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</si>
  <si>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</si>
  <si>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</si>
  <si>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</si>
  <si>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</si>
  <si>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</si>
  <si>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</si>
  <si>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</si>
  <si>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</si>
  <si>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</si>
  <si>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</si>
  <si>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</si>
  <si>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</si>
  <si>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</si>
  <si>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</si>
  <si>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</si>
  <si>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</si>
  <si>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</si>
  <si>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</si>
  <si>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</si>
  <si>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</si>
  <si>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</si>
  <si>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</si>
  <si>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</si>
  <si>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</si>
  <si>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</si>
  <si>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</si>
  <si>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</si>
  <si>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</si>
  <si>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</si>
  <si>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</si>
  <si>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</si>
  <si>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</si>
  <si>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</si>
  <si>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</si>
  <si>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</si>
  <si>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</si>
  <si>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</si>
  <si>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</si>
  <si>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 xml:space="preserve">Отопление </t>
  </si>
  <si>
    <t>Гкал.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</si>
  <si>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Февраль 2012 года.</t>
    </r>
  </si>
  <si>
    <t>35-6-3</t>
  </si>
  <si>
    <t>35-8-1</t>
  </si>
  <si>
    <t>ул.Раскольникова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</si>
</sst>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name val="Helv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18">
      <alignment/>
      <protection/>
    </xf>
    <xf numFmtId="0" fontId="3" fillId="0" borderId="0" xfId="18" applyFont="1">
      <alignment/>
      <protection/>
    </xf>
    <xf numFmtId="0" fontId="4" fillId="0" borderId="0" xfId="18" applyFont="1" applyBorder="1">
      <alignment/>
      <protection/>
    </xf>
    <xf numFmtId="0" fontId="4" fillId="0" borderId="0" xfId="18" applyFont="1">
      <alignment/>
      <protection/>
    </xf>
    <xf numFmtId="0" fontId="0" fillId="0" borderId="0" xfId="18" applyFont="1">
      <alignment/>
      <protection/>
    </xf>
    <xf numFmtId="0" fontId="2" fillId="0" borderId="0" xfId="18" applyFont="1" applyAlignment="1">
      <alignment horizontal="left"/>
      <protection/>
    </xf>
    <xf numFmtId="0" fontId="4" fillId="0" borderId="1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5" fillId="0" borderId="0" xfId="18" applyFont="1">
      <alignment/>
      <protection/>
    </xf>
    <xf numFmtId="0" fontId="4" fillId="0" borderId="4" xfId="18" applyFont="1" applyBorder="1" applyAlignment="1">
      <alignment horizontal="center"/>
      <protection/>
    </xf>
    <xf numFmtId="0" fontId="4" fillId="0" borderId="5" xfId="18" applyFont="1" applyBorder="1">
      <alignment/>
      <protection/>
    </xf>
    <xf numFmtId="0" fontId="4" fillId="0" borderId="5" xfId="18" applyFont="1" applyBorder="1" applyAlignment="1">
      <alignment horizontal="center"/>
      <protection/>
    </xf>
    <xf numFmtId="0" fontId="4" fillId="0" borderId="6" xfId="18" applyFont="1" applyBorder="1" applyAlignment="1">
      <alignment horizontal="center"/>
      <protection/>
    </xf>
    <xf numFmtId="0" fontId="4" fillId="0" borderId="7" xfId="18" applyFont="1" applyBorder="1">
      <alignment/>
      <protection/>
    </xf>
    <xf numFmtId="0" fontId="4" fillId="0" borderId="7" xfId="18" applyFont="1" applyBorder="1" applyAlignment="1">
      <alignment horizontal="center"/>
      <protection/>
    </xf>
    <xf numFmtId="0" fontId="4" fillId="0" borderId="8" xfId="18" applyFont="1" applyBorder="1" applyAlignment="1">
      <alignment horizontal="center"/>
      <protection/>
    </xf>
    <xf numFmtId="0" fontId="4" fillId="0" borderId="9" xfId="18" applyFont="1" applyBorder="1">
      <alignment/>
      <protection/>
    </xf>
    <xf numFmtId="0" fontId="4" fillId="0" borderId="9" xfId="18" applyFont="1" applyBorder="1" applyAlignment="1">
      <alignment horizontal="center"/>
      <protection/>
    </xf>
    <xf numFmtId="0" fontId="0" fillId="0" borderId="10" xfId="18" applyFont="1" applyBorder="1" applyAlignment="1">
      <alignment horizontal="center"/>
      <protection/>
    </xf>
    <xf numFmtId="49" fontId="0" fillId="0" borderId="11" xfId="18" applyNumberFormat="1" applyFont="1" applyBorder="1" applyAlignment="1">
      <alignment horizontal="center"/>
      <protection/>
    </xf>
    <xf numFmtId="0" fontId="6" fillId="2" borderId="10" xfId="18" applyFont="1" applyFill="1" applyBorder="1" applyAlignment="1">
      <alignment horizontal="center"/>
      <protection/>
    </xf>
    <xf numFmtId="2" fontId="6" fillId="2" borderId="12" xfId="18" applyNumberFormat="1" applyFont="1" applyFill="1" applyBorder="1" applyAlignment="1">
      <alignment horizontal="center"/>
      <protection/>
    </xf>
    <xf numFmtId="0" fontId="6" fillId="2" borderId="13" xfId="18" applyFont="1" applyFill="1" applyBorder="1" applyAlignment="1">
      <alignment horizontal="center"/>
      <protection/>
    </xf>
    <xf numFmtId="0" fontId="6" fillId="0" borderId="13" xfId="18" applyFont="1" applyBorder="1" applyAlignment="1">
      <alignment horizontal="center"/>
      <protection/>
    </xf>
    <xf numFmtId="0" fontId="6" fillId="0" borderId="14" xfId="18" applyFont="1" applyBorder="1" applyAlignment="1">
      <alignment horizontal="center"/>
      <protection/>
    </xf>
    <xf numFmtId="0" fontId="6" fillId="0" borderId="13" xfId="18" applyFont="1" applyFill="1" applyBorder="1" applyAlignment="1">
      <alignment horizontal="center"/>
      <protection/>
    </xf>
    <xf numFmtId="49" fontId="6" fillId="0" borderId="14" xfId="18" applyNumberFormat="1" applyFont="1" applyBorder="1" applyAlignment="1">
      <alignment horizontal="center"/>
      <protection/>
    </xf>
    <xf numFmtId="0" fontId="6" fillId="0" borderId="15" xfId="18" applyFont="1" applyBorder="1" applyAlignment="1">
      <alignment horizontal="center"/>
      <protection/>
    </xf>
    <xf numFmtId="0" fontId="4" fillId="0" borderId="16" xfId="18" applyFont="1" applyBorder="1" applyAlignment="1">
      <alignment horizontal="center"/>
      <protection/>
    </xf>
    <xf numFmtId="0" fontId="4" fillId="2" borderId="17" xfId="18" applyFont="1" applyFill="1" applyBorder="1" applyAlignment="1">
      <alignment horizontal="center"/>
      <protection/>
    </xf>
    <xf numFmtId="0" fontId="4" fillId="2" borderId="18" xfId="18" applyFont="1" applyFill="1" applyBorder="1" applyAlignment="1">
      <alignment horizontal="center"/>
      <protection/>
    </xf>
    <xf numFmtId="0" fontId="4" fillId="2" borderId="16" xfId="18" applyFont="1" applyFill="1" applyBorder="1" applyAlignment="1">
      <alignment horizontal="center"/>
      <protection/>
    </xf>
    <xf numFmtId="0" fontId="0" fillId="0" borderId="11" xfId="18" applyFont="1" applyBorder="1" applyAlignment="1">
      <alignment horizontal="center"/>
      <protection/>
    </xf>
    <xf numFmtId="0" fontId="0" fillId="2" borderId="19" xfId="18" applyFont="1" applyFill="1" applyBorder="1" applyAlignment="1">
      <alignment horizontal="center"/>
      <protection/>
    </xf>
    <xf numFmtId="0" fontId="0" fillId="2" borderId="11" xfId="18" applyFont="1" applyFill="1" applyBorder="1" applyAlignment="1">
      <alignment horizontal="center"/>
      <protection/>
    </xf>
    <xf numFmtId="0" fontId="0" fillId="2" borderId="20" xfId="18" applyFont="1" applyFill="1" applyBorder="1" applyAlignment="1">
      <alignment horizontal="center"/>
      <protection/>
    </xf>
    <xf numFmtId="0" fontId="0" fillId="0" borderId="13" xfId="18" applyFont="1" applyBorder="1" applyAlignment="1">
      <alignment horizontal="center"/>
      <protection/>
    </xf>
    <xf numFmtId="49" fontId="0" fillId="0" borderId="14" xfId="18" applyNumberFormat="1" applyFont="1" applyBorder="1" applyAlignment="1">
      <alignment horizontal="center"/>
      <protection/>
    </xf>
    <xf numFmtId="0" fontId="0" fillId="0" borderId="14" xfId="18" applyFont="1" applyBorder="1" applyAlignment="1">
      <alignment horizontal="center"/>
      <protection/>
    </xf>
    <xf numFmtId="0" fontId="0" fillId="2" borderId="21" xfId="18" applyFont="1" applyFill="1" applyBorder="1" applyAlignment="1">
      <alignment horizontal="center"/>
      <protection/>
    </xf>
    <xf numFmtId="0" fontId="0" fillId="2" borderId="14" xfId="18" applyFont="1" applyFill="1" applyBorder="1" applyAlignment="1">
      <alignment horizontal="center"/>
      <protection/>
    </xf>
    <xf numFmtId="0" fontId="0" fillId="2" borderId="22" xfId="18" applyFont="1" applyFill="1" applyBorder="1" applyAlignment="1">
      <alignment horizontal="center"/>
      <protection/>
    </xf>
    <xf numFmtId="0" fontId="0" fillId="0" borderId="23" xfId="18" applyFont="1" applyBorder="1" applyAlignment="1">
      <alignment horizontal="center"/>
      <protection/>
    </xf>
    <xf numFmtId="0" fontId="0" fillId="2" borderId="24" xfId="18" applyFont="1" applyFill="1" applyBorder="1" applyAlignment="1">
      <alignment horizontal="center"/>
      <protection/>
    </xf>
    <xf numFmtId="0" fontId="0" fillId="0" borderId="25" xfId="18" applyFont="1" applyBorder="1">
      <alignment/>
      <protection/>
    </xf>
    <xf numFmtId="0" fontId="0" fillId="0" borderId="18" xfId="18" applyFont="1" applyBorder="1">
      <alignment/>
      <protection/>
    </xf>
    <xf numFmtId="0" fontId="0" fillId="0" borderId="16" xfId="18" applyFont="1" applyBorder="1">
      <alignment/>
      <protection/>
    </xf>
    <xf numFmtId="2" fontId="4" fillId="2" borderId="16" xfId="18" applyNumberFormat="1" applyFont="1" applyFill="1" applyBorder="1" applyAlignment="1">
      <alignment horizontal="center"/>
      <protection/>
    </xf>
  </cellXfs>
  <cellStyles count="7">
    <cellStyle name="Normal" xfId="0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7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15.00390625" style="0" customWidth="1"/>
    <col min="4" max="4" width="20.75390625" style="0" hidden="1" customWidth="1"/>
    <col min="5" max="5" width="7.375" style="0" hidden="1" customWidth="1"/>
    <col min="6" max="6" width="18.375" style="0" customWidth="1"/>
    <col min="7" max="9" width="16.00390625" style="0" customWidth="1"/>
  </cols>
  <sheetData>
    <row r="2" spans="2:9" ht="12.75">
      <c r="B2" s="1"/>
      <c r="C2" s="1"/>
      <c r="D2" s="1"/>
      <c r="E2" s="1"/>
      <c r="F2" s="1"/>
      <c r="G2" s="3"/>
      <c r="H2" s="1"/>
      <c r="I2" s="4"/>
    </row>
    <row r="3" spans="2:9" ht="15">
      <c r="B3" s="5"/>
      <c r="C3" s="2" t="s">
        <v>104</v>
      </c>
      <c r="D3" s="2"/>
      <c r="E3" s="2"/>
      <c r="F3" s="6"/>
      <c r="G3" s="6"/>
      <c r="H3" s="6"/>
      <c r="I3" s="10"/>
    </row>
    <row r="4" spans="2:9" ht="13.5" thickBot="1">
      <c r="B4" s="1"/>
      <c r="C4" s="1"/>
      <c r="D4" s="1"/>
      <c r="E4" s="1"/>
      <c r="F4" s="1"/>
      <c r="G4" s="3"/>
      <c r="H4" s="1"/>
      <c r="I4" s="4"/>
    </row>
    <row r="5" spans="2:9" ht="12.75">
      <c r="B5" s="11"/>
      <c r="C5" s="7" t="s">
        <v>99</v>
      </c>
      <c r="D5" s="12"/>
      <c r="E5" s="12"/>
      <c r="F5" s="13" t="s">
        <v>0</v>
      </c>
      <c r="G5" s="7" t="s">
        <v>0</v>
      </c>
      <c r="H5" s="7" t="s">
        <v>0</v>
      </c>
      <c r="I5" s="7" t="s">
        <v>0</v>
      </c>
    </row>
    <row r="6" spans="2:9" ht="12.75">
      <c r="B6" s="14" t="s">
        <v>48</v>
      </c>
      <c r="C6" s="8" t="s">
        <v>101</v>
      </c>
      <c r="D6" s="15"/>
      <c r="E6" s="15"/>
      <c r="F6" s="16" t="s">
        <v>1</v>
      </c>
      <c r="G6" s="8" t="s">
        <v>3</v>
      </c>
      <c r="H6" s="8" t="s">
        <v>5</v>
      </c>
      <c r="I6" s="8" t="s">
        <v>102</v>
      </c>
    </row>
    <row r="7" spans="2:9" ht="13.5" thickBot="1">
      <c r="B7" s="17" t="s">
        <v>49</v>
      </c>
      <c r="C7" s="9" t="s">
        <v>100</v>
      </c>
      <c r="D7" s="18"/>
      <c r="E7" s="18"/>
      <c r="F7" s="19" t="s">
        <v>2</v>
      </c>
      <c r="G7" s="9" t="s">
        <v>4</v>
      </c>
      <c r="H7" s="9" t="s">
        <v>6</v>
      </c>
      <c r="I7" s="9" t="s">
        <v>103</v>
      </c>
    </row>
    <row r="8" spans="2:9" ht="12.75">
      <c r="B8" s="20">
        <v>1</v>
      </c>
      <c r="C8" s="21" t="s">
        <v>91</v>
      </c>
      <c r="D8" s="22" t="s">
        <v>72</v>
      </c>
      <c r="E8" s="34" t="s">
        <v>97</v>
      </c>
      <c r="F8" s="35">
        <v>585</v>
      </c>
      <c r="G8" s="36">
        <v>1504</v>
      </c>
      <c r="H8" s="37">
        <v>53600</v>
      </c>
      <c r="I8" s="23">
        <v>241.43</v>
      </c>
    </row>
    <row r="9" spans="2:9" ht="12.75">
      <c r="B9" s="38">
        <v>2</v>
      </c>
      <c r="C9" s="39" t="s">
        <v>94</v>
      </c>
      <c r="D9" s="24" t="s">
        <v>72</v>
      </c>
      <c r="E9" s="40">
        <v>79</v>
      </c>
      <c r="F9" s="41">
        <v>1160</v>
      </c>
      <c r="G9" s="42">
        <v>2199</v>
      </c>
      <c r="H9" s="37">
        <v>56073</v>
      </c>
      <c r="I9" s="23">
        <v>436.65</v>
      </c>
    </row>
    <row r="10" spans="2:9" ht="12.75">
      <c r="B10" s="38">
        <v>3</v>
      </c>
      <c r="C10" s="39" t="s">
        <v>92</v>
      </c>
      <c r="D10" s="20" t="s">
        <v>55</v>
      </c>
      <c r="E10" s="40" t="s">
        <v>98</v>
      </c>
      <c r="F10" s="41">
        <v>681</v>
      </c>
      <c r="G10" s="42">
        <v>1339</v>
      </c>
      <c r="H10" s="37">
        <v>34300</v>
      </c>
      <c r="I10" s="23">
        <v>316.59</v>
      </c>
    </row>
    <row r="11" spans="2:9" ht="12.75">
      <c r="B11" s="20">
        <v>4</v>
      </c>
      <c r="C11" s="21" t="s">
        <v>52</v>
      </c>
      <c r="D11" s="20" t="s">
        <v>55</v>
      </c>
      <c r="E11" s="34" t="s">
        <v>56</v>
      </c>
      <c r="F11" s="35">
        <v>270</v>
      </c>
      <c r="G11" s="42">
        <v>2478</v>
      </c>
      <c r="H11" s="37">
        <v>32097</v>
      </c>
      <c r="I11" s="23">
        <v>314.7</v>
      </c>
    </row>
    <row r="12" spans="2:9" ht="12.75">
      <c r="B12" s="38">
        <v>5</v>
      </c>
      <c r="C12" s="39" t="s">
        <v>7</v>
      </c>
      <c r="D12" s="25" t="s">
        <v>57</v>
      </c>
      <c r="E12" s="26" t="s">
        <v>58</v>
      </c>
      <c r="F12" s="35">
        <v>565</v>
      </c>
      <c r="G12" s="42">
        <v>990</v>
      </c>
      <c r="H12" s="37">
        <v>21419</v>
      </c>
      <c r="I12" s="23">
        <v>254.76</v>
      </c>
    </row>
    <row r="13" spans="2:9" ht="12.75">
      <c r="B13" s="20">
        <v>6</v>
      </c>
      <c r="C13" s="39" t="s">
        <v>8</v>
      </c>
      <c r="D13" s="25" t="s">
        <v>59</v>
      </c>
      <c r="E13" s="26">
        <v>45</v>
      </c>
      <c r="F13" s="41">
        <v>276</v>
      </c>
      <c r="G13" s="42">
        <v>539</v>
      </c>
      <c r="H13" s="37">
        <v>34000</v>
      </c>
      <c r="I13" s="23">
        <v>244.96</v>
      </c>
    </row>
    <row r="14" spans="2:9" ht="12.75">
      <c r="B14" s="38">
        <v>7</v>
      </c>
      <c r="C14" s="39" t="s">
        <v>9</v>
      </c>
      <c r="D14" s="25" t="s">
        <v>59</v>
      </c>
      <c r="E14" s="26" t="s">
        <v>60</v>
      </c>
      <c r="F14" s="41">
        <v>348</v>
      </c>
      <c r="G14" s="42">
        <v>683</v>
      </c>
      <c r="H14" s="37">
        <v>33697</v>
      </c>
      <c r="I14" s="23">
        <v>223.81</v>
      </c>
    </row>
    <row r="15" spans="2:9" ht="12.75">
      <c r="B15" s="38">
        <v>8</v>
      </c>
      <c r="C15" s="40" t="s">
        <v>10</v>
      </c>
      <c r="D15" s="27" t="s">
        <v>61</v>
      </c>
      <c r="E15" s="26" t="s">
        <v>62</v>
      </c>
      <c r="F15" s="41">
        <v>681</v>
      </c>
      <c r="G15" s="42">
        <v>981</v>
      </c>
      <c r="H15" s="37">
        <v>20353</v>
      </c>
      <c r="I15" s="23">
        <v>218.13</v>
      </c>
    </row>
    <row r="16" spans="2:9" ht="12.75">
      <c r="B16" s="20">
        <v>9</v>
      </c>
      <c r="C16" s="40" t="s">
        <v>105</v>
      </c>
      <c r="D16" s="27" t="s">
        <v>64</v>
      </c>
      <c r="E16" s="26">
        <v>32</v>
      </c>
      <c r="F16" s="41">
        <v>60</v>
      </c>
      <c r="G16" s="42">
        <v>0</v>
      </c>
      <c r="H16" s="37">
        <v>21909</v>
      </c>
      <c r="I16" s="23">
        <f>346.34+262.49</f>
        <v>608.8299999999999</v>
      </c>
    </row>
    <row r="17" spans="2:9" ht="12.75">
      <c r="B17" s="38">
        <v>10</v>
      </c>
      <c r="C17" s="40" t="s">
        <v>106</v>
      </c>
      <c r="D17" s="27" t="s">
        <v>64</v>
      </c>
      <c r="E17" s="26">
        <v>36</v>
      </c>
      <c r="F17" s="41">
        <v>12</v>
      </c>
      <c r="G17" s="42">
        <v>467</v>
      </c>
      <c r="H17" s="37">
        <v>10611</v>
      </c>
      <c r="I17" s="23">
        <v>297.52</v>
      </c>
    </row>
    <row r="18" spans="2:9" ht="12.75">
      <c r="B18" s="20">
        <v>11</v>
      </c>
      <c r="C18" s="40" t="s">
        <v>87</v>
      </c>
      <c r="D18" s="27" t="s">
        <v>64</v>
      </c>
      <c r="E18" s="26">
        <v>40</v>
      </c>
      <c r="F18" s="41">
        <v>144</v>
      </c>
      <c r="G18" s="42">
        <v>1324</v>
      </c>
      <c r="H18" s="37">
        <v>16616</v>
      </c>
      <c r="I18" s="23">
        <v>72.18</v>
      </c>
    </row>
    <row r="19" spans="2:9" ht="12.75">
      <c r="B19" s="38">
        <v>12</v>
      </c>
      <c r="C19" s="40" t="s">
        <v>88</v>
      </c>
      <c r="D19" s="27" t="s">
        <v>64</v>
      </c>
      <c r="E19" s="26">
        <v>42</v>
      </c>
      <c r="F19" s="41">
        <v>401</v>
      </c>
      <c r="G19" s="42">
        <v>826</v>
      </c>
      <c r="H19" s="37">
        <v>13145</v>
      </c>
      <c r="I19" s="23">
        <v>181.21</v>
      </c>
    </row>
    <row r="20" spans="2:9" ht="12.75">
      <c r="B20" s="38">
        <v>13</v>
      </c>
      <c r="C20" s="40" t="s">
        <v>89</v>
      </c>
      <c r="D20" s="27" t="s">
        <v>64</v>
      </c>
      <c r="E20" s="26">
        <v>44</v>
      </c>
      <c r="F20" s="41">
        <v>404</v>
      </c>
      <c r="G20" s="42">
        <v>847</v>
      </c>
      <c r="H20" s="37">
        <v>15239</v>
      </c>
      <c r="I20" s="23">
        <v>176.03</v>
      </c>
    </row>
    <row r="21" spans="2:9" ht="12.75">
      <c r="B21" s="20">
        <v>14</v>
      </c>
      <c r="C21" s="40" t="s">
        <v>53</v>
      </c>
      <c r="D21" s="27" t="s">
        <v>63</v>
      </c>
      <c r="E21" s="26">
        <v>11</v>
      </c>
      <c r="F21" s="41">
        <v>1226</v>
      </c>
      <c r="G21" s="42">
        <v>1456</v>
      </c>
      <c r="H21" s="37">
        <v>30408</v>
      </c>
      <c r="I21" s="23">
        <v>409.3</v>
      </c>
    </row>
    <row r="22" spans="2:9" ht="12.75">
      <c r="B22" s="38">
        <v>15</v>
      </c>
      <c r="C22" s="40" t="s">
        <v>11</v>
      </c>
      <c r="D22" s="27" t="s">
        <v>64</v>
      </c>
      <c r="E22" s="26">
        <v>13</v>
      </c>
      <c r="F22" s="41">
        <v>379</v>
      </c>
      <c r="G22" s="42">
        <v>776</v>
      </c>
      <c r="H22" s="37">
        <v>12759</v>
      </c>
      <c r="I22" s="23">
        <v>128.42</v>
      </c>
    </row>
    <row r="23" spans="2:9" ht="12.75">
      <c r="B23" s="20">
        <v>16</v>
      </c>
      <c r="C23" s="40" t="s">
        <v>12</v>
      </c>
      <c r="D23" s="27" t="s">
        <v>64</v>
      </c>
      <c r="E23" s="26">
        <v>15</v>
      </c>
      <c r="F23" s="41">
        <v>299</v>
      </c>
      <c r="G23" s="42">
        <v>510</v>
      </c>
      <c r="H23" s="37">
        <v>10422</v>
      </c>
      <c r="I23" s="23">
        <v>133.58</v>
      </c>
    </row>
    <row r="24" spans="2:9" ht="12.75">
      <c r="B24" s="38">
        <v>17</v>
      </c>
      <c r="C24" s="40" t="s">
        <v>54</v>
      </c>
      <c r="D24" s="27" t="s">
        <v>64</v>
      </c>
      <c r="E24" s="26" t="s">
        <v>65</v>
      </c>
      <c r="F24" s="41">
        <v>294</v>
      </c>
      <c r="G24" s="42">
        <v>651</v>
      </c>
      <c r="H24" s="37">
        <v>11500</v>
      </c>
      <c r="I24" s="23">
        <v>118.88</v>
      </c>
    </row>
    <row r="25" spans="2:9" ht="12.75">
      <c r="B25" s="38">
        <v>18</v>
      </c>
      <c r="C25" s="40" t="s">
        <v>86</v>
      </c>
      <c r="D25" s="25" t="s">
        <v>66</v>
      </c>
      <c r="E25" s="26">
        <v>7</v>
      </c>
      <c r="F25" s="41">
        <v>1075</v>
      </c>
      <c r="G25" s="42">
        <v>3201</v>
      </c>
      <c r="H25" s="37">
        <v>53024</v>
      </c>
      <c r="I25" s="23">
        <f>304.61+238.12</f>
        <v>542.73</v>
      </c>
    </row>
    <row r="26" spans="2:9" ht="12.75">
      <c r="B26" s="20">
        <v>19</v>
      </c>
      <c r="C26" s="40" t="s">
        <v>50</v>
      </c>
      <c r="D26" s="27" t="s">
        <v>63</v>
      </c>
      <c r="E26" s="28" t="s">
        <v>67</v>
      </c>
      <c r="F26" s="41">
        <v>1229</v>
      </c>
      <c r="G26" s="42">
        <v>1943</v>
      </c>
      <c r="H26" s="37">
        <v>44509</v>
      </c>
      <c r="I26" s="23">
        <v>516.45</v>
      </c>
    </row>
    <row r="27" spans="2:9" ht="12.75">
      <c r="B27" s="38">
        <v>20</v>
      </c>
      <c r="C27" s="40" t="s">
        <v>13</v>
      </c>
      <c r="D27" s="27" t="s">
        <v>64</v>
      </c>
      <c r="E27" s="40">
        <v>21</v>
      </c>
      <c r="F27" s="41">
        <v>1617</v>
      </c>
      <c r="G27" s="42">
        <v>2759</v>
      </c>
      <c r="H27" s="37">
        <v>63206</v>
      </c>
      <c r="I27" s="23">
        <f>216.86+371.72</f>
        <v>588.58</v>
      </c>
    </row>
    <row r="28" spans="2:9" ht="12.75">
      <c r="B28" s="20">
        <v>21</v>
      </c>
      <c r="C28" s="40" t="s">
        <v>14</v>
      </c>
      <c r="D28" s="27" t="s">
        <v>64</v>
      </c>
      <c r="E28" s="40">
        <v>23</v>
      </c>
      <c r="F28" s="41">
        <v>1343</v>
      </c>
      <c r="G28" s="42">
        <v>2354</v>
      </c>
      <c r="H28" s="37">
        <v>42644</v>
      </c>
      <c r="I28" s="23">
        <f>287.26+306.3</f>
        <v>593.56</v>
      </c>
    </row>
    <row r="29" spans="2:9" ht="12.75">
      <c r="B29" s="38">
        <v>22</v>
      </c>
      <c r="C29" s="40" t="s">
        <v>15</v>
      </c>
      <c r="D29" s="27" t="s">
        <v>64</v>
      </c>
      <c r="E29" s="40">
        <v>25</v>
      </c>
      <c r="F29" s="41">
        <v>1566</v>
      </c>
      <c r="G29" s="42">
        <v>2459</v>
      </c>
      <c r="H29" s="37">
        <v>52749</v>
      </c>
      <c r="I29" s="23">
        <f>281.59+308.4</f>
        <v>589.99</v>
      </c>
    </row>
    <row r="30" spans="2:9" ht="12.75">
      <c r="B30" s="38">
        <v>23</v>
      </c>
      <c r="C30" s="40" t="s">
        <v>16</v>
      </c>
      <c r="D30" s="25" t="s">
        <v>64</v>
      </c>
      <c r="E30" s="40">
        <v>17</v>
      </c>
      <c r="F30" s="41">
        <v>2391</v>
      </c>
      <c r="G30" s="42">
        <v>4416</v>
      </c>
      <c r="H30" s="37">
        <v>79454</v>
      </c>
      <c r="I30" s="23">
        <f>227.32+453.02+209.83</f>
        <v>890.17</v>
      </c>
    </row>
    <row r="31" spans="2:9" ht="12.75">
      <c r="B31" s="20">
        <v>24</v>
      </c>
      <c r="C31" s="40" t="s">
        <v>17</v>
      </c>
      <c r="D31" s="25" t="s">
        <v>68</v>
      </c>
      <c r="E31" s="40">
        <v>19</v>
      </c>
      <c r="F31" s="41">
        <v>1813</v>
      </c>
      <c r="G31" s="42">
        <v>3392</v>
      </c>
      <c r="H31" s="37">
        <v>67691</v>
      </c>
      <c r="I31" s="23">
        <f>360.46+343.51</f>
        <v>703.97</v>
      </c>
    </row>
    <row r="32" spans="2:9" ht="12.75">
      <c r="B32" s="38">
        <v>25</v>
      </c>
      <c r="C32" s="40" t="s">
        <v>18</v>
      </c>
      <c r="D32" s="27" t="s">
        <v>64</v>
      </c>
      <c r="E32" s="40">
        <v>29</v>
      </c>
      <c r="F32" s="41">
        <v>1717</v>
      </c>
      <c r="G32" s="42">
        <v>3134</v>
      </c>
      <c r="H32" s="37">
        <v>55427</v>
      </c>
      <c r="I32" s="23">
        <f>275.64+399.19</f>
        <v>674.8299999999999</v>
      </c>
    </row>
    <row r="33" spans="2:9" ht="12.75">
      <c r="B33" s="20">
        <v>26</v>
      </c>
      <c r="C33" s="40" t="s">
        <v>19</v>
      </c>
      <c r="D33" s="25" t="s">
        <v>64</v>
      </c>
      <c r="E33" s="40">
        <v>31</v>
      </c>
      <c r="F33" s="41">
        <v>604</v>
      </c>
      <c r="G33" s="42">
        <v>1068</v>
      </c>
      <c r="H33" s="37">
        <v>19540</v>
      </c>
      <c r="I33" s="23">
        <v>217.7</v>
      </c>
    </row>
    <row r="34" spans="2:9" ht="12.75">
      <c r="B34" s="38">
        <v>27</v>
      </c>
      <c r="C34" s="40" t="s">
        <v>20</v>
      </c>
      <c r="D34" s="25" t="s">
        <v>69</v>
      </c>
      <c r="E34" s="40">
        <v>27</v>
      </c>
      <c r="F34" s="41">
        <v>1552</v>
      </c>
      <c r="G34" s="42">
        <v>2264</v>
      </c>
      <c r="H34" s="37">
        <v>51608</v>
      </c>
      <c r="I34" s="23">
        <f>195.14+251.69</f>
        <v>446.83</v>
      </c>
    </row>
    <row r="35" spans="2:9" ht="12.75">
      <c r="B35" s="38">
        <v>28</v>
      </c>
      <c r="C35" s="40" t="s">
        <v>21</v>
      </c>
      <c r="D35" s="25" t="s">
        <v>69</v>
      </c>
      <c r="E35" s="40">
        <v>29</v>
      </c>
      <c r="F35" s="41">
        <v>1428</v>
      </c>
      <c r="G35" s="42">
        <v>2123</v>
      </c>
      <c r="H35" s="37">
        <v>39547</v>
      </c>
      <c r="I35" s="23">
        <v>413.49</v>
      </c>
    </row>
    <row r="36" spans="2:9" ht="12.75">
      <c r="B36" s="20">
        <v>29</v>
      </c>
      <c r="C36" s="40" t="s">
        <v>22</v>
      </c>
      <c r="D36" s="25" t="s">
        <v>69</v>
      </c>
      <c r="E36" s="40">
        <v>31</v>
      </c>
      <c r="F36" s="41">
        <v>624</v>
      </c>
      <c r="G36" s="42">
        <v>1020</v>
      </c>
      <c r="H36" s="37">
        <v>23509</v>
      </c>
      <c r="I36" s="23">
        <v>225.27</v>
      </c>
    </row>
    <row r="37" spans="2:9" ht="12.75">
      <c r="B37" s="38">
        <v>30</v>
      </c>
      <c r="C37" s="40" t="s">
        <v>23</v>
      </c>
      <c r="D37" s="25" t="s">
        <v>68</v>
      </c>
      <c r="E37" s="40" t="s">
        <v>70</v>
      </c>
      <c r="F37" s="41">
        <v>970</v>
      </c>
      <c r="G37" s="42">
        <v>1846</v>
      </c>
      <c r="H37" s="37">
        <v>38103</v>
      </c>
      <c r="I37" s="23">
        <v>409.21</v>
      </c>
    </row>
    <row r="38" spans="2:9" ht="12.75">
      <c r="B38" s="20">
        <v>31</v>
      </c>
      <c r="C38" s="40" t="s">
        <v>24</v>
      </c>
      <c r="D38" s="25" t="s">
        <v>68</v>
      </c>
      <c r="E38" s="40">
        <v>35</v>
      </c>
      <c r="F38" s="41">
        <v>1004</v>
      </c>
      <c r="G38" s="42">
        <v>1932</v>
      </c>
      <c r="H38" s="37">
        <v>33455</v>
      </c>
      <c r="I38" s="23">
        <v>345.99</v>
      </c>
    </row>
    <row r="39" spans="2:9" ht="12.75">
      <c r="B39" s="38">
        <v>32</v>
      </c>
      <c r="C39" s="40" t="s">
        <v>25</v>
      </c>
      <c r="D39" s="25" t="s">
        <v>68</v>
      </c>
      <c r="E39" s="40">
        <v>39</v>
      </c>
      <c r="F39" s="41">
        <v>415</v>
      </c>
      <c r="G39" s="42">
        <v>758</v>
      </c>
      <c r="H39" s="37">
        <v>14196</v>
      </c>
      <c r="I39" s="23">
        <v>145.93</v>
      </c>
    </row>
    <row r="40" spans="2:9" ht="12.75">
      <c r="B40" s="38">
        <v>33</v>
      </c>
      <c r="C40" s="40" t="s">
        <v>26</v>
      </c>
      <c r="D40" s="25" t="s">
        <v>64</v>
      </c>
      <c r="E40" s="40">
        <v>33</v>
      </c>
      <c r="F40" s="41">
        <v>1678</v>
      </c>
      <c r="G40" s="42">
        <v>3158</v>
      </c>
      <c r="H40" s="37">
        <v>55551</v>
      </c>
      <c r="I40" s="23">
        <f>303.01+317.32</f>
        <v>620.3299999999999</v>
      </c>
    </row>
    <row r="41" spans="2:9" ht="12.75">
      <c r="B41" s="20">
        <v>34</v>
      </c>
      <c r="C41" s="40" t="s">
        <v>27</v>
      </c>
      <c r="D41" s="25" t="s">
        <v>64</v>
      </c>
      <c r="E41" s="40">
        <v>35</v>
      </c>
      <c r="F41" s="41">
        <v>891</v>
      </c>
      <c r="G41" s="42">
        <v>1324</v>
      </c>
      <c r="H41" s="37">
        <v>29454</v>
      </c>
      <c r="I41" s="23">
        <v>363.75</v>
      </c>
    </row>
    <row r="42" spans="2:9" ht="12.75">
      <c r="B42" s="38">
        <v>35</v>
      </c>
      <c r="C42" s="40" t="s">
        <v>28</v>
      </c>
      <c r="D42" s="25" t="s">
        <v>69</v>
      </c>
      <c r="E42" s="40">
        <v>33</v>
      </c>
      <c r="F42" s="41">
        <v>632</v>
      </c>
      <c r="G42" s="42">
        <v>1194</v>
      </c>
      <c r="H42" s="37">
        <v>18551</v>
      </c>
      <c r="I42" s="23">
        <v>251</v>
      </c>
    </row>
    <row r="43" spans="2:9" ht="12.75">
      <c r="B43" s="20">
        <v>36</v>
      </c>
      <c r="C43" s="40" t="s">
        <v>29</v>
      </c>
      <c r="D43" s="25" t="s">
        <v>107</v>
      </c>
      <c r="E43" s="40">
        <v>45</v>
      </c>
      <c r="F43" s="41">
        <v>627</v>
      </c>
      <c r="G43" s="42">
        <v>1016</v>
      </c>
      <c r="H43" s="37">
        <v>22937</v>
      </c>
      <c r="I43" s="23">
        <v>207.4</v>
      </c>
    </row>
    <row r="44" spans="2:9" ht="12.75">
      <c r="B44" s="38">
        <v>37</v>
      </c>
      <c r="C44" s="40" t="s">
        <v>30</v>
      </c>
      <c r="D44" s="25" t="s">
        <v>68</v>
      </c>
      <c r="E44" s="40" t="s">
        <v>71</v>
      </c>
      <c r="F44" s="41">
        <v>219</v>
      </c>
      <c r="G44" s="42">
        <v>631</v>
      </c>
      <c r="H44" s="37">
        <v>5018</v>
      </c>
      <c r="I44" s="23">
        <v>92.12</v>
      </c>
    </row>
    <row r="45" spans="2:9" ht="12.75">
      <c r="B45" s="38">
        <v>38</v>
      </c>
      <c r="C45" s="40" t="s">
        <v>31</v>
      </c>
      <c r="D45" s="25" t="s">
        <v>72</v>
      </c>
      <c r="E45" s="40">
        <v>138</v>
      </c>
      <c r="F45" s="41">
        <v>504</v>
      </c>
      <c r="G45" s="42">
        <v>875</v>
      </c>
      <c r="H45" s="37">
        <v>25255</v>
      </c>
      <c r="I45" s="23">
        <v>251.38</v>
      </c>
    </row>
    <row r="46" spans="2:9" ht="12.75">
      <c r="B46" s="20">
        <v>39</v>
      </c>
      <c r="C46" s="42" t="s">
        <v>32</v>
      </c>
      <c r="D46" s="24" t="s">
        <v>72</v>
      </c>
      <c r="E46" s="42" t="s">
        <v>73</v>
      </c>
      <c r="F46" s="41">
        <v>324</v>
      </c>
      <c r="G46" s="42">
        <v>659</v>
      </c>
      <c r="H46" s="37">
        <v>14977</v>
      </c>
      <c r="I46" s="23">
        <v>135.28</v>
      </c>
    </row>
    <row r="47" spans="2:9" ht="12.75">
      <c r="B47" s="38">
        <v>40</v>
      </c>
      <c r="C47" s="40" t="s">
        <v>33</v>
      </c>
      <c r="D47" s="25" t="s">
        <v>74</v>
      </c>
      <c r="E47" s="40">
        <v>59</v>
      </c>
      <c r="F47" s="41">
        <v>452</v>
      </c>
      <c r="G47" s="42">
        <v>728</v>
      </c>
      <c r="H47" s="37">
        <v>14760</v>
      </c>
      <c r="I47" s="23">
        <v>207.33</v>
      </c>
    </row>
    <row r="48" spans="2:9" ht="12.75">
      <c r="B48" s="20">
        <v>41</v>
      </c>
      <c r="C48" s="40" t="s">
        <v>95</v>
      </c>
      <c r="D48" s="25" t="s">
        <v>74</v>
      </c>
      <c r="E48" s="40" t="s">
        <v>71</v>
      </c>
      <c r="F48" s="41">
        <v>127</v>
      </c>
      <c r="G48" s="42">
        <v>907</v>
      </c>
      <c r="H48" s="37">
        <v>22370</v>
      </c>
      <c r="I48" s="23">
        <v>30.83</v>
      </c>
    </row>
    <row r="49" spans="2:9" ht="12.75">
      <c r="B49" s="38">
        <v>42</v>
      </c>
      <c r="C49" s="40" t="s">
        <v>34</v>
      </c>
      <c r="D49" s="25" t="s">
        <v>75</v>
      </c>
      <c r="E49" s="40">
        <v>5</v>
      </c>
      <c r="F49" s="41">
        <v>476</v>
      </c>
      <c r="G49" s="42">
        <v>1649</v>
      </c>
      <c r="H49" s="37">
        <v>39054</v>
      </c>
      <c r="I49" s="23">
        <v>420.43</v>
      </c>
    </row>
    <row r="50" spans="2:9" ht="12.75">
      <c r="B50" s="38">
        <v>43</v>
      </c>
      <c r="C50" s="40" t="s">
        <v>35</v>
      </c>
      <c r="D50" s="25" t="s">
        <v>75</v>
      </c>
      <c r="E50" s="40" t="s">
        <v>76</v>
      </c>
      <c r="F50" s="41">
        <v>323</v>
      </c>
      <c r="G50" s="42">
        <v>621</v>
      </c>
      <c r="H50" s="37">
        <v>12148</v>
      </c>
      <c r="I50" s="23">
        <v>143.32</v>
      </c>
    </row>
    <row r="51" spans="2:9" ht="12.75">
      <c r="B51" s="20">
        <v>44</v>
      </c>
      <c r="C51" s="40" t="s">
        <v>36</v>
      </c>
      <c r="D51" s="25" t="s">
        <v>77</v>
      </c>
      <c r="E51" s="40" t="s">
        <v>78</v>
      </c>
      <c r="F51" s="41">
        <v>1354</v>
      </c>
      <c r="G51" s="42">
        <v>2540</v>
      </c>
      <c r="H51" s="37">
        <v>44409</v>
      </c>
      <c r="I51" s="23">
        <v>279.45</v>
      </c>
    </row>
    <row r="52" spans="2:9" ht="12.75">
      <c r="B52" s="38">
        <v>45</v>
      </c>
      <c r="C52" s="40" t="s">
        <v>37</v>
      </c>
      <c r="D52" s="25" t="s">
        <v>77</v>
      </c>
      <c r="E52" s="40" t="s">
        <v>79</v>
      </c>
      <c r="F52" s="41">
        <v>489</v>
      </c>
      <c r="G52" s="42">
        <v>978</v>
      </c>
      <c r="H52" s="37">
        <v>18227</v>
      </c>
      <c r="I52" s="23">
        <v>145.44</v>
      </c>
    </row>
    <row r="53" spans="2:9" ht="12.75">
      <c r="B53" s="20">
        <v>46</v>
      </c>
      <c r="C53" s="40" t="s">
        <v>38</v>
      </c>
      <c r="D53" s="25" t="s">
        <v>77</v>
      </c>
      <c r="E53" s="40" t="s">
        <v>80</v>
      </c>
      <c r="F53" s="41">
        <v>803</v>
      </c>
      <c r="G53" s="42">
        <v>1346</v>
      </c>
      <c r="H53" s="37">
        <v>37026</v>
      </c>
      <c r="I53" s="23">
        <v>325.41</v>
      </c>
    </row>
    <row r="54" spans="2:9" ht="12.75">
      <c r="B54" s="38">
        <v>47</v>
      </c>
      <c r="C54" s="40" t="s">
        <v>39</v>
      </c>
      <c r="D54" s="25" t="s">
        <v>77</v>
      </c>
      <c r="E54" s="40" t="s">
        <v>81</v>
      </c>
      <c r="F54" s="41">
        <v>450</v>
      </c>
      <c r="G54" s="42">
        <v>350</v>
      </c>
      <c r="H54" s="37">
        <v>20433</v>
      </c>
      <c r="I54" s="23">
        <v>128.99</v>
      </c>
    </row>
    <row r="55" spans="2:9" ht="12.75">
      <c r="B55" s="38">
        <v>48</v>
      </c>
      <c r="C55" s="40" t="s">
        <v>40</v>
      </c>
      <c r="D55" s="25" t="s">
        <v>82</v>
      </c>
      <c r="E55" s="40">
        <v>108</v>
      </c>
      <c r="F55" s="41">
        <v>1081</v>
      </c>
      <c r="G55" s="42">
        <v>2216</v>
      </c>
      <c r="H55" s="37">
        <v>38328</v>
      </c>
      <c r="I55" s="23">
        <v>246.67</v>
      </c>
    </row>
    <row r="56" spans="2:9" ht="12.75">
      <c r="B56" s="20">
        <v>49</v>
      </c>
      <c r="C56" s="40" t="s">
        <v>51</v>
      </c>
      <c r="D56" s="25" t="s">
        <v>82</v>
      </c>
      <c r="E56" s="40">
        <v>120</v>
      </c>
      <c r="F56" s="41">
        <v>460</v>
      </c>
      <c r="G56" s="42">
        <v>1064</v>
      </c>
      <c r="H56" s="37">
        <v>34655</v>
      </c>
      <c r="I56" s="23">
        <v>236.22</v>
      </c>
    </row>
    <row r="57" spans="2:9" ht="12.75">
      <c r="B57" s="38">
        <v>50</v>
      </c>
      <c r="C57" s="40" t="s">
        <v>93</v>
      </c>
      <c r="D57" s="25" t="s">
        <v>82</v>
      </c>
      <c r="E57" s="40">
        <v>124</v>
      </c>
      <c r="F57" s="41">
        <v>483</v>
      </c>
      <c r="G57" s="42">
        <v>861</v>
      </c>
      <c r="H57" s="37">
        <v>27041</v>
      </c>
      <c r="I57" s="23">
        <v>276.62</v>
      </c>
    </row>
    <row r="58" spans="2:9" ht="12.75">
      <c r="B58" s="20">
        <v>51</v>
      </c>
      <c r="C58" s="40" t="s">
        <v>96</v>
      </c>
      <c r="D58" s="25" t="s">
        <v>82</v>
      </c>
      <c r="E58" s="40">
        <v>128</v>
      </c>
      <c r="F58" s="41">
        <v>402</v>
      </c>
      <c r="G58" s="42">
        <v>718</v>
      </c>
      <c r="H58" s="37">
        <v>22858</v>
      </c>
      <c r="I58" s="23">
        <v>225.16</v>
      </c>
    </row>
    <row r="59" spans="2:9" ht="12.75">
      <c r="B59" s="38">
        <v>52</v>
      </c>
      <c r="C59" s="40" t="s">
        <v>41</v>
      </c>
      <c r="D59" s="25" t="s">
        <v>82</v>
      </c>
      <c r="E59" s="40">
        <v>110</v>
      </c>
      <c r="F59" s="41">
        <v>840</v>
      </c>
      <c r="G59" s="42">
        <v>1930</v>
      </c>
      <c r="H59" s="37">
        <v>35538</v>
      </c>
      <c r="I59" s="23">
        <v>409.99</v>
      </c>
    </row>
    <row r="60" spans="2:9" ht="12.75">
      <c r="B60" s="38">
        <v>53</v>
      </c>
      <c r="C60" s="40" t="s">
        <v>42</v>
      </c>
      <c r="D60" s="25" t="s">
        <v>82</v>
      </c>
      <c r="E60" s="40">
        <v>114</v>
      </c>
      <c r="F60" s="41">
        <v>867</v>
      </c>
      <c r="G60" s="42">
        <v>1729</v>
      </c>
      <c r="H60" s="37">
        <v>30744</v>
      </c>
      <c r="I60" s="23">
        <v>320.87</v>
      </c>
    </row>
    <row r="61" spans="2:9" ht="12.75">
      <c r="B61" s="20">
        <v>54</v>
      </c>
      <c r="C61" s="40" t="s">
        <v>43</v>
      </c>
      <c r="D61" s="25" t="s">
        <v>82</v>
      </c>
      <c r="E61" s="40">
        <v>118</v>
      </c>
      <c r="F61" s="43">
        <v>858</v>
      </c>
      <c r="G61" s="42">
        <v>1572</v>
      </c>
      <c r="H61" s="37">
        <v>29104</v>
      </c>
      <c r="I61" s="23">
        <v>320.34</v>
      </c>
    </row>
    <row r="62" spans="2:9" ht="12.75">
      <c r="B62" s="38">
        <v>55</v>
      </c>
      <c r="C62" s="40" t="s">
        <v>44</v>
      </c>
      <c r="D62" s="25" t="s">
        <v>82</v>
      </c>
      <c r="E62" s="40">
        <v>122</v>
      </c>
      <c r="F62" s="41">
        <v>930</v>
      </c>
      <c r="G62" s="42">
        <v>1533</v>
      </c>
      <c r="H62" s="37">
        <v>35060</v>
      </c>
      <c r="I62" s="23">
        <v>280</v>
      </c>
    </row>
    <row r="63" spans="2:9" ht="12.75">
      <c r="B63" s="20">
        <v>56</v>
      </c>
      <c r="C63" s="40" t="s">
        <v>45</v>
      </c>
      <c r="D63" s="25" t="s">
        <v>82</v>
      </c>
      <c r="E63" s="40">
        <v>126</v>
      </c>
      <c r="F63" s="41">
        <v>945</v>
      </c>
      <c r="G63" s="42">
        <v>1758</v>
      </c>
      <c r="H63" s="37">
        <v>31047</v>
      </c>
      <c r="I63" s="23">
        <v>319.31</v>
      </c>
    </row>
    <row r="64" spans="2:9" ht="12.75">
      <c r="B64" s="38">
        <v>57</v>
      </c>
      <c r="C64" s="40" t="s">
        <v>46</v>
      </c>
      <c r="D64" s="25" t="s">
        <v>83</v>
      </c>
      <c r="E64" s="40" t="s">
        <v>84</v>
      </c>
      <c r="F64" s="41">
        <v>384</v>
      </c>
      <c r="G64" s="42">
        <v>549</v>
      </c>
      <c r="H64" s="37">
        <v>15486</v>
      </c>
      <c r="I64" s="23">
        <v>134.74</v>
      </c>
    </row>
    <row r="65" spans="2:9" ht="13.5" thickBot="1">
      <c r="B65" s="38">
        <v>58</v>
      </c>
      <c r="C65" s="44" t="s">
        <v>47</v>
      </c>
      <c r="D65" s="29" t="s">
        <v>83</v>
      </c>
      <c r="E65" s="44" t="s">
        <v>85</v>
      </c>
      <c r="F65" s="45">
        <v>487</v>
      </c>
      <c r="G65" s="42">
        <v>1053</v>
      </c>
      <c r="H65" s="37">
        <v>23980</v>
      </c>
      <c r="I65" s="23">
        <v>204.95</v>
      </c>
    </row>
    <row r="66" spans="2:9" ht="13.5" thickBot="1">
      <c r="B66" s="46"/>
      <c r="C66" s="30" t="s">
        <v>90</v>
      </c>
      <c r="D66" s="47"/>
      <c r="E66" s="48"/>
      <c r="F66" s="31">
        <f>SUM(F8:F65)</f>
        <v>44219</v>
      </c>
      <c r="G66" s="32">
        <f>SUM(G8:G65)</f>
        <v>85198</v>
      </c>
      <c r="H66" s="33">
        <f>SUM(H8:H65)</f>
        <v>1810821</v>
      </c>
      <c r="I66" s="49">
        <f>SUM(I8:I65)</f>
        <v>18259.010000000002</v>
      </c>
    </row>
    <row r="67" spans="2:9" ht="14.25">
      <c r="B67" s="2"/>
      <c r="C67" s="2"/>
      <c r="D67" s="2"/>
      <c r="E67" s="2"/>
      <c r="F67" s="2"/>
      <c r="G67" s="2"/>
      <c r="H67" s="2"/>
      <c r="I67" s="1"/>
    </row>
  </sheetData>
  <printOptions/>
  <pageMargins left="0.27" right="0.11" top="0.18" bottom="0.16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2012-03-11T13:09:00Z</cp:lastPrinted>
  <dcterms:created xsi:type="dcterms:W3CDTF">2012-02-17T11:01:08Z</dcterms:created>
  <dcterms:modified xsi:type="dcterms:W3CDTF">2012-03-11T13:10:16Z</dcterms:modified>
  <cp:category/>
  <cp:version/>
  <cp:contentType/>
  <cp:contentStatus/>
</cp:coreProperties>
</file>